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металлистов 17" sheetId="1" r:id="rId1"/>
    <sheet name="металлистов  17 тек рем" sheetId="2" r:id="rId2"/>
  </sheets>
  <definedNames/>
  <calcPr fullCalcOnLoad="1"/>
</workbook>
</file>

<file path=xl/sharedStrings.xml><?xml version="1.0" encoding="utf-8"?>
<sst xmlns="http://schemas.openxmlformats.org/spreadsheetml/2006/main" count="277" uniqueCount="195">
  <si>
    <t>Обязательный перечень работ и услуг, входящих в размер платы 15,00 рублей/кв.м. за содержание и ремонт жилья по договорам управления на 2015 год для дома: ул.  Металлистов, д. 17</t>
  </si>
  <si>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</si>
  <si>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</si>
  <si>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</si>
  <si>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</si>
  <si>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</si>
  <si>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</si>
  <si>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</si>
  <si>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 xml:space="preserve">Теплый период </t>
  </si>
  <si>
    <t>подметание придомовой территории</t>
  </si>
  <si>
    <t>6 раз в неделю</t>
  </si>
  <si>
    <t>уборка газонов</t>
  </si>
  <si>
    <t>1 раз в неделю</t>
  </si>
  <si>
    <t>уборка детских и спортивных площадок</t>
  </si>
  <si>
    <t>2 раза в неделю</t>
  </si>
  <si>
    <t>покос травы</t>
  </si>
  <si>
    <t>2 раза в сезон</t>
  </si>
  <si>
    <t>уборка отмосток</t>
  </si>
  <si>
    <t>по мере необходимости</t>
  </si>
  <si>
    <t>уборка приямков</t>
  </si>
  <si>
    <t>1 раз в месяц</t>
  </si>
  <si>
    <t>заполнение песочницы песком</t>
  </si>
  <si>
    <t>1 раз в год</t>
  </si>
  <si>
    <t>мелкий ремонт  элементов благоустройства, без замены</t>
  </si>
  <si>
    <t>очистка урн от мусора</t>
  </si>
  <si>
    <t>обрезка крон кустарников</t>
  </si>
  <si>
    <t>погрузка мусора для транспортировки</t>
  </si>
  <si>
    <t xml:space="preserve">не позднее 3-х суток </t>
  </si>
  <si>
    <t>подметание приподъезных площадок</t>
  </si>
  <si>
    <t>снос аварийных деревьев</t>
  </si>
  <si>
    <t>в стоимость работ не входит</t>
  </si>
  <si>
    <t>протирка указателей, очистка от объявлений</t>
  </si>
  <si>
    <t>5 раз за период</t>
  </si>
  <si>
    <t>1.2.</t>
  </si>
  <si>
    <t>Зимний период</t>
  </si>
  <si>
    <t>подметание, сдвижка снега до 2-х см без предварит. Обработки</t>
  </si>
  <si>
    <t>уборка газонов (территорий без покрытий)</t>
  </si>
  <si>
    <t>подметание территории с усовершенствованными покрытиями в дни без снегопада</t>
  </si>
  <si>
    <t>посыпка наледи песком или смесью с предварительной подготовкой смеси</t>
  </si>
  <si>
    <t>2 раза в месяц</t>
  </si>
  <si>
    <t>очистка территории от наледи</t>
  </si>
  <si>
    <t>механизированная уборка машинами</t>
  </si>
  <si>
    <t>не позднее 4 часов после снегопада</t>
  </si>
  <si>
    <t>очистка приподъездных ступеней и маршей от наледи вручную</t>
  </si>
  <si>
    <t>2.</t>
  </si>
  <si>
    <t>Обслуживание контейнерной площадки</t>
  </si>
  <si>
    <t>уборка контейнерной площадки</t>
  </si>
  <si>
    <t>очистка контейнерных площадок от снега и мусора (зимний период)</t>
  </si>
  <si>
    <t>ремонт участков ограждения контейнерной площадки до 1 кв.м</t>
  </si>
  <si>
    <t>3.</t>
  </si>
  <si>
    <t>Обслуживание системы отопления</t>
  </si>
  <si>
    <t>осмотр системы центрального отопления, проверка состояния трубопровода, регулировочной и запорной арматуры</t>
  </si>
  <si>
    <t>2 раза в год</t>
  </si>
  <si>
    <t>ликвидация воздушных пробок</t>
  </si>
  <si>
    <t>в течение смены</t>
  </si>
  <si>
    <t>консервация тепловых и элеваторных узлов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</si>
  <si>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</si>
  <si>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</si>
  <si>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</si>
  <si>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</si>
  <si>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</si>
  <si>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</si>
  <si>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</si>
  <si>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обслуживание приборов учета (периодическая поверка)</t>
  </si>
  <si>
    <t>по графику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</si>
  <si>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</si>
  <si>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</si>
  <si>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t-х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</si>
  <si>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</si>
  <si>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</si>
  <si>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</si>
  <si>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</si>
  <si>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</si>
  <si>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</si>
  <si>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</si>
  <si>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</si>
  <si>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устранение засоров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</si>
  <si>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</si>
  <si>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</si>
  <si>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</si>
  <si>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</si>
  <si>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</si>
  <si>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</si>
  <si>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</si>
  <si>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</si>
  <si>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</si>
  <si>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</si>
  <si>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</si>
  <si>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 (с заменой электропроводки до 1 м)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</si>
  <si>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</si>
  <si>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</si>
  <si>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</si>
  <si>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</si>
  <si>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</si>
  <si>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</si>
  <si>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</si>
  <si>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</si>
  <si>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</si>
  <si>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</si>
  <si>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в течение 1 суток с момента обнаружения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</si>
  <si>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</si>
  <si>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</si>
  <si>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</si>
  <si>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</si>
  <si>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</si>
  <si>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</si>
  <si>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</si>
  <si>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</si>
  <si>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</si>
  <si>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</si>
  <si>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8.</t>
  </si>
  <si>
    <t>Обслуживание внутридомового газового оборудования</t>
  </si>
  <si>
    <t>профилактический осмотр газовых плит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</si>
  <si>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</si>
  <si>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</si>
  <si>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</si>
  <si>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Аварийно-диспетчерское обслуживание</t>
  </si>
  <si>
    <t>постоянно</t>
  </si>
  <si>
    <r>
      <t>Проведение электроизмерений (</t>
    </r>
    <r>
      <rPr>
        <b/>
        <sz val="7"/>
        <rFont val="Arial Cyr"/>
        <family val="2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</si>
  <si>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</si>
  <si>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</si>
  <si>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</si>
  <si>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</si>
  <si>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</si>
  <si>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</si>
  <si>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</si>
  <si>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</si>
  <si>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</si>
  <si>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</si>
  <si>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</si>
  <si>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ВСЕГО размер платы руб/кв.м</t>
  </si>
  <si>
    <t>Перечень работ по текущему ремонту общего имущества на 2015 год исходя из 3,55 руб/кв.м.</t>
  </si>
  <si>
    <t xml:space="preserve"> собственников помещений в многоквартирном доме по Металлистов, д. 17</t>
  </si>
  <si>
    <t>общей площадью</t>
  </si>
  <si>
    <t>к.в.м</t>
  </si>
  <si>
    <t>Основание для определения объемов работ</t>
  </si>
  <si>
    <t>Акт осеннего осмотра 2014г.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</si>
  <si>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</si>
  <si>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</si>
  <si>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</si>
  <si>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</si>
  <si>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</si>
  <si>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</si>
  <si>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</si>
  <si>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</si>
  <si>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</si>
  <si>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</si>
  <si>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</si>
  <si>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</si>
  <si>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</si>
  <si>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</si>
  <si>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подъезды</t>
  </si>
  <si>
    <t>м3</t>
  </si>
  <si>
    <t>Стены, фасады</t>
  </si>
  <si>
    <t>Ремонт цоколя</t>
  </si>
  <si>
    <t>м2</t>
  </si>
  <si>
    <t>Ремонт навесов входов в подъезд</t>
  </si>
  <si>
    <t>шт.</t>
  </si>
  <si>
    <t>Ремонт межпанельных швов входов в подъезд</t>
  </si>
  <si>
    <t>м</t>
  </si>
  <si>
    <t>Крыши</t>
  </si>
  <si>
    <t>Ремонт отдельных участков, примыканий, парапета</t>
  </si>
  <si>
    <t>кв.м.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</si>
  <si>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</si>
  <si>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</si>
  <si>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</si>
  <si>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</si>
  <si>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</si>
  <si>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</si>
  <si>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>4 квартал</t>
  </si>
  <si>
    <t>подъезд №3</t>
  </si>
  <si>
    <t>Отопление</t>
  </si>
  <si>
    <t>Непредвиденные</t>
  </si>
  <si>
    <t>Замена труб д. 57</t>
  </si>
  <si>
    <t>Замена труб д. 20</t>
  </si>
  <si>
    <t>Замена труб розлива ЦО д. 100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</si>
  <si>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</si>
  <si>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2"/>
      </rPr>
      <t>0 мм</t>
    </r>
  </si>
  <si>
    <t>Замена труб ХВС д. 57</t>
  </si>
  <si>
    <t>Замена труб ХВС д. 40</t>
  </si>
  <si>
    <t>Замена труб ХВС,  д. 25</t>
  </si>
  <si>
    <t>Замена зап арм  д 25 (латунный)</t>
  </si>
  <si>
    <t>шт</t>
  </si>
  <si>
    <t>Электроснабжение</t>
  </si>
  <si>
    <t>Электромонтажные работы</t>
  </si>
  <si>
    <t>п/м</t>
  </si>
  <si>
    <t>Замена светильников с датчиками на движение</t>
  </si>
  <si>
    <t>Внешнее благоустр.</t>
  </si>
  <si>
    <t>Ремонт и восстановление МАФ (покраска)</t>
  </si>
  <si>
    <t>кг</t>
  </si>
  <si>
    <t>Распиловка и вывоз сухих деревьев</t>
  </si>
  <si>
    <t>Установка урн</t>
  </si>
  <si>
    <t>ИТОГО</t>
  </si>
  <si>
    <t>в том числе на непредвиденные</t>
  </si>
  <si>
    <t>ИТОГО тариф на текущий ремонт за месяц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</si>
</sst>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@"/>
    <numFmt numFmtId="167" formatCode="0"/>
    <numFmt numFmtId="168" formatCode="0.00"/>
    <numFmt numFmtId="169" formatCode="DD/MMM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0" fillId="0" borderId="0" xfId="55">
      <alignment/>
      <protection/>
    </xf>
    <xf numFmtId="165" fontId="19" fillId="0" borderId="0" xfId="55" applyNumberFormat="1" applyFont="1" applyAlignment="1">
      <alignment horizontal="center"/>
      <protection/>
    </xf>
    <xf numFmtId="164" fontId="0" fillId="0" borderId="0" xfId="55" applyAlignment="1">
      <alignment vertical="top" wrapText="1"/>
      <protection/>
    </xf>
    <xf numFmtId="164" fontId="20" fillId="0" borderId="0" xfId="55" applyFont="1" applyBorder="1" applyAlignment="1">
      <alignment horizontal="center" wrapText="1"/>
      <protection/>
    </xf>
    <xf numFmtId="164" fontId="21" fillId="0" borderId="0" xfId="55" applyFont="1">
      <alignment/>
      <protection/>
    </xf>
    <xf numFmtId="164" fontId="20" fillId="0" borderId="10" xfId="55" applyFont="1" applyBorder="1" applyAlignment="1">
      <alignment horizontal="center" vertical="top"/>
      <protection/>
    </xf>
    <xf numFmtId="165" fontId="20" fillId="0" borderId="10" xfId="55" applyNumberFormat="1" applyFont="1" applyBorder="1" applyAlignment="1">
      <alignment horizontal="center" vertical="top" wrapText="1"/>
      <protection/>
    </xf>
    <xf numFmtId="164" fontId="20" fillId="0" borderId="10" xfId="55" applyFont="1" applyBorder="1" applyAlignment="1">
      <alignment horizontal="center" vertical="top" wrapText="1"/>
      <protection/>
    </xf>
    <xf numFmtId="164" fontId="20" fillId="0" borderId="11" xfId="55" applyFont="1" applyBorder="1" applyAlignment="1">
      <alignment horizontal="center"/>
      <protection/>
    </xf>
    <xf numFmtId="164" fontId="20" fillId="0" borderId="12" xfId="55" applyFont="1" applyBorder="1" applyAlignment="1">
      <alignment vertical="top" wrapText="1"/>
      <protection/>
    </xf>
    <xf numFmtId="165" fontId="20" fillId="0" borderId="11" xfId="55" applyNumberFormat="1" applyFont="1" applyBorder="1" applyAlignment="1">
      <alignment horizontal="center" vertical="top" wrapText="1"/>
      <protection/>
    </xf>
    <xf numFmtId="164" fontId="21" fillId="0" borderId="13" xfId="55" applyFont="1" applyBorder="1" applyAlignment="1">
      <alignment vertical="top" wrapText="1"/>
      <protection/>
    </xf>
    <xf numFmtId="164" fontId="21" fillId="0" borderId="14" xfId="55" applyFont="1" applyBorder="1" applyAlignment="1">
      <alignment horizontal="center"/>
      <protection/>
    </xf>
    <xf numFmtId="164" fontId="22" fillId="0" borderId="0" xfId="55" applyFont="1" applyBorder="1" applyAlignment="1">
      <alignment vertical="top" wrapText="1"/>
      <protection/>
    </xf>
    <xf numFmtId="165" fontId="22" fillId="0" borderId="14" xfId="55" applyNumberFormat="1" applyFont="1" applyBorder="1" applyAlignment="1">
      <alignment horizontal="center" vertical="top" wrapText="1"/>
      <protection/>
    </xf>
    <xf numFmtId="164" fontId="21" fillId="0" borderId="15" xfId="55" applyFont="1" applyBorder="1" applyAlignment="1">
      <alignment vertical="top" wrapText="1"/>
      <protection/>
    </xf>
    <xf numFmtId="164" fontId="21" fillId="0" borderId="0" xfId="55" applyFont="1" applyBorder="1" applyAlignment="1">
      <alignment vertical="top" wrapText="1"/>
      <protection/>
    </xf>
    <xf numFmtId="165" fontId="21" fillId="0" borderId="14" xfId="55" applyNumberFormat="1" applyFont="1" applyBorder="1" applyAlignment="1">
      <alignment horizontal="center" vertical="top" wrapText="1"/>
      <protection/>
    </xf>
    <xf numFmtId="166" fontId="21" fillId="0" borderId="14" xfId="55" applyNumberFormat="1" applyFont="1" applyBorder="1" applyAlignment="1">
      <alignment horizontal="center"/>
      <protection/>
    </xf>
    <xf numFmtId="164" fontId="20" fillId="0" borderId="14" xfId="55" applyFont="1" applyBorder="1" applyAlignment="1">
      <alignment horizontal="center"/>
      <protection/>
    </xf>
    <xf numFmtId="164" fontId="20" fillId="0" borderId="16" xfId="55" applyFont="1" applyBorder="1" applyAlignment="1">
      <alignment horizontal="center"/>
      <protection/>
    </xf>
    <xf numFmtId="164" fontId="21" fillId="0" borderId="17" xfId="55" applyFont="1" applyBorder="1" applyAlignment="1">
      <alignment vertical="top" wrapText="1"/>
      <protection/>
    </xf>
    <xf numFmtId="165" fontId="21" fillId="0" borderId="16" xfId="55" applyNumberFormat="1" applyFont="1" applyBorder="1" applyAlignment="1">
      <alignment horizontal="center" vertical="top" wrapText="1"/>
      <protection/>
    </xf>
    <xf numFmtId="164" fontId="21" fillId="0" borderId="18" xfId="55" applyFont="1" applyBorder="1" applyAlignment="1">
      <alignment vertical="top" wrapText="1"/>
      <protection/>
    </xf>
    <xf numFmtId="165" fontId="20" fillId="0" borderId="16" xfId="55" applyNumberFormat="1" applyFont="1" applyBorder="1" applyAlignment="1">
      <alignment horizontal="center" vertical="top" wrapText="1"/>
      <protection/>
    </xf>
    <xf numFmtId="164" fontId="20" fillId="0" borderId="10" xfId="55" applyFont="1" applyBorder="1" applyAlignment="1">
      <alignment horizontal="center"/>
      <protection/>
    </xf>
    <xf numFmtId="164" fontId="20" fillId="0" borderId="19" xfId="55" applyFont="1" applyBorder="1" applyAlignment="1">
      <alignment vertical="top" wrapText="1"/>
      <protection/>
    </xf>
    <xf numFmtId="164" fontId="21" fillId="0" borderId="10" xfId="55" applyFont="1" applyBorder="1" applyAlignment="1">
      <alignment vertical="top" wrapText="1"/>
      <protection/>
    </xf>
    <xf numFmtId="164" fontId="20" fillId="0" borderId="0" xfId="55" applyFont="1" applyAlignment="1">
      <alignment horizontal="center"/>
      <protection/>
    </xf>
    <xf numFmtId="164" fontId="20" fillId="0" borderId="10" xfId="55" applyFont="1" applyBorder="1" applyAlignment="1">
      <alignment vertical="top" wrapText="1"/>
      <protection/>
    </xf>
    <xf numFmtId="164" fontId="20" fillId="0" borderId="11" xfId="55" applyFont="1" applyBorder="1" applyAlignment="1">
      <alignment vertical="top" wrapText="1"/>
      <protection/>
    </xf>
    <xf numFmtId="164" fontId="20" fillId="0" borderId="20" xfId="55" applyFont="1" applyBorder="1" applyAlignment="1">
      <alignment vertical="top" wrapText="1"/>
      <protection/>
    </xf>
    <xf numFmtId="165" fontId="20" fillId="0" borderId="21" xfId="55" applyNumberFormat="1" applyFont="1" applyBorder="1" applyAlignment="1">
      <alignment horizontal="center" vertical="top" wrapText="1"/>
      <protection/>
    </xf>
    <xf numFmtId="164" fontId="20" fillId="0" borderId="0" xfId="55" applyFont="1" applyBorder="1" applyAlignment="1">
      <alignment vertical="top" wrapText="1"/>
      <protection/>
    </xf>
    <xf numFmtId="165" fontId="20" fillId="0" borderId="0" xfId="55" applyNumberFormat="1" applyFont="1" applyBorder="1" applyAlignment="1">
      <alignment horizontal="center" vertical="top" wrapText="1"/>
      <protection/>
    </xf>
    <xf numFmtId="166" fontId="20" fillId="0" borderId="0" xfId="55" applyNumberFormat="1" applyFont="1" applyBorder="1" applyAlignment="1">
      <alignment horizontal="center" vertical="top" wrapText="1"/>
      <protection/>
    </xf>
    <xf numFmtId="164" fontId="24" fillId="0" borderId="0" xfId="55" applyFont="1">
      <alignment/>
      <protection/>
    </xf>
    <xf numFmtId="167" fontId="19" fillId="0" borderId="0" xfId="55" applyNumberFormat="1" applyFont="1" applyAlignment="1">
      <alignment horizontal="center"/>
      <protection/>
    </xf>
    <xf numFmtId="164" fontId="0" fillId="0" borderId="0" xfId="55" applyFont="1" applyAlignment="1">
      <alignment vertical="top" wrapText="1"/>
      <protection/>
    </xf>
    <xf numFmtId="164" fontId="0" fillId="0" borderId="0" xfId="56">
      <alignment/>
      <protection/>
    </xf>
    <xf numFmtId="168" fontId="0" fillId="0" borderId="0" xfId="56" applyNumberFormat="1">
      <alignment/>
      <protection/>
    </xf>
    <xf numFmtId="164" fontId="19" fillId="0" borderId="0" xfId="56" applyFont="1" applyBorder="1" applyAlignment="1">
      <alignment horizontal="center"/>
      <protection/>
    </xf>
    <xf numFmtId="164" fontId="19" fillId="0" borderId="0" xfId="56" applyFont="1" applyAlignment="1">
      <alignment horizontal="center"/>
      <protection/>
    </xf>
    <xf numFmtId="164" fontId="19" fillId="0" borderId="0" xfId="56" applyFont="1">
      <alignment/>
      <protection/>
    </xf>
    <xf numFmtId="168" fontId="19" fillId="0" borderId="0" xfId="56" applyNumberFormat="1" applyFont="1">
      <alignment/>
      <protection/>
    </xf>
    <xf numFmtId="164" fontId="0" fillId="0" borderId="0" xfId="56" applyFont="1">
      <alignment/>
      <protection/>
    </xf>
    <xf numFmtId="164" fontId="21" fillId="0" borderId="10" xfId="56" applyFont="1" applyBorder="1" applyAlignment="1">
      <alignment horizontal="center" vertical="center" wrapText="1"/>
      <protection/>
    </xf>
    <xf numFmtId="164" fontId="20" fillId="0" borderId="10" xfId="56" applyFont="1" applyBorder="1" applyAlignment="1">
      <alignment horizontal="center" vertical="center" wrapText="1"/>
      <protection/>
    </xf>
    <xf numFmtId="168" fontId="21" fillId="0" borderId="10" xfId="56" applyNumberFormat="1" applyFont="1" applyBorder="1" applyAlignment="1">
      <alignment horizontal="center" vertical="center" wrapText="1"/>
      <protection/>
    </xf>
    <xf numFmtId="164" fontId="0" fillId="0" borderId="10" xfId="56" applyBorder="1" applyAlignment="1">
      <alignment horizontal="center" wrapText="1"/>
      <protection/>
    </xf>
    <xf numFmtId="164" fontId="19" fillId="0" borderId="10" xfId="56" applyFont="1" applyBorder="1" applyAlignment="1">
      <alignment wrapText="1"/>
      <protection/>
    </xf>
    <xf numFmtId="164" fontId="21" fillId="0" borderId="10" xfId="56" applyFont="1" applyBorder="1" applyAlignment="1">
      <alignment wrapText="1"/>
      <protection/>
    </xf>
    <xf numFmtId="164" fontId="0" fillId="0" borderId="10" xfId="56" applyFont="1" applyBorder="1" applyAlignment="1">
      <alignment wrapText="1"/>
      <protection/>
    </xf>
    <xf numFmtId="168" fontId="0" fillId="0" borderId="10" xfId="56" applyNumberFormat="1" applyBorder="1" applyAlignment="1">
      <alignment wrapText="1"/>
      <protection/>
    </xf>
    <xf numFmtId="164" fontId="21" fillId="18" borderId="10" xfId="56" applyFont="1" applyFill="1" applyBorder="1" applyAlignment="1">
      <alignment wrapText="1"/>
      <protection/>
    </xf>
    <xf numFmtId="164" fontId="0" fillId="18" borderId="10" xfId="56" applyFont="1" applyFill="1" applyBorder="1" applyAlignment="1">
      <alignment wrapText="1"/>
      <protection/>
    </xf>
    <xf numFmtId="168" fontId="0" fillId="18" borderId="10" xfId="56" applyNumberFormat="1" applyFill="1" applyBorder="1" applyAlignment="1">
      <alignment wrapText="1"/>
      <protection/>
    </xf>
    <xf numFmtId="164" fontId="25" fillId="0" borderId="10" xfId="56" applyFont="1" applyBorder="1" applyAlignment="1">
      <alignment wrapText="1"/>
      <protection/>
    </xf>
    <xf numFmtId="164" fontId="0" fillId="0" borderId="10" xfId="56" applyFill="1" applyBorder="1" applyAlignment="1">
      <alignment horizontal="center" wrapText="1"/>
      <protection/>
    </xf>
    <xf numFmtId="164" fontId="19" fillId="0" borderId="10" xfId="56" applyFont="1" applyFill="1" applyBorder="1" applyAlignment="1">
      <alignment wrapText="1"/>
      <protection/>
    </xf>
    <xf numFmtId="164" fontId="21" fillId="0" borderId="10" xfId="56" applyFont="1" applyFill="1" applyBorder="1" applyAlignment="1">
      <alignment wrapText="1"/>
      <protection/>
    </xf>
    <xf numFmtId="164" fontId="0" fillId="0" borderId="10" xfId="56" applyFont="1" applyFill="1" applyBorder="1" applyAlignment="1">
      <alignment wrapText="1"/>
      <protection/>
    </xf>
    <xf numFmtId="168" fontId="0" fillId="2" borderId="10" xfId="56" applyNumberFormat="1" applyFill="1" applyBorder="1" applyAlignment="1">
      <alignment wrapText="1"/>
      <protection/>
    </xf>
    <xf numFmtId="164" fontId="0" fillId="0" borderId="0" xfId="56" applyFill="1">
      <alignment/>
      <protection/>
    </xf>
    <xf numFmtId="164" fontId="21" fillId="2" borderId="10" xfId="56" applyFont="1" applyFill="1" applyBorder="1" applyAlignment="1">
      <alignment wrapText="1"/>
      <protection/>
    </xf>
    <xf numFmtId="164" fontId="0" fillId="2" borderId="10" xfId="56" applyFont="1" applyFill="1" applyBorder="1" applyAlignment="1">
      <alignment wrapText="1"/>
      <protection/>
    </xf>
    <xf numFmtId="169" fontId="0" fillId="0" borderId="10" xfId="56" applyNumberFormat="1" applyBorder="1" applyAlignment="1">
      <alignment wrapText="1"/>
      <protection/>
    </xf>
    <xf numFmtId="164" fontId="0" fillId="0" borderId="10" xfId="0" applyBorder="1" applyAlignment="1">
      <alignment wrapText="1"/>
    </xf>
    <xf numFmtId="164" fontId="21" fillId="0" borderId="10" xfId="0" applyFont="1" applyBorder="1" applyAlignment="1">
      <alignment wrapText="1"/>
    </xf>
    <xf numFmtId="164" fontId="0" fillId="18" borderId="10" xfId="0" applyFill="1" applyBorder="1" applyAlignment="1">
      <alignment wrapText="1"/>
    </xf>
    <xf numFmtId="164" fontId="19" fillId="0" borderId="10" xfId="56" applyFont="1" applyBorder="1" applyAlignment="1">
      <alignment horizontal="center" wrapText="1"/>
      <protection/>
    </xf>
    <xf numFmtId="164" fontId="20" fillId="0" borderId="10" xfId="56" applyFont="1" applyBorder="1" applyAlignment="1">
      <alignment wrapText="1"/>
      <protection/>
    </xf>
    <xf numFmtId="168" fontId="19" fillId="0" borderId="10" xfId="56" applyNumberFormat="1" applyFont="1" applyBorder="1" applyAlignment="1">
      <alignment wrapText="1"/>
      <protection/>
    </xf>
    <xf numFmtId="164" fontId="0" fillId="18" borderId="0" xfId="56" applyFont="1" applyFill="1">
      <alignment/>
      <protection/>
    </xf>
    <xf numFmtId="164" fontId="0" fillId="2" borderId="0" xfId="56" applyFill="1">
      <alignment/>
      <protection/>
    </xf>
    <xf numFmtId="164" fontId="19" fillId="0" borderId="20" xfId="56" applyFont="1" applyBorder="1">
      <alignment/>
      <protection/>
    </xf>
    <xf numFmtId="164" fontId="0" fillId="0" borderId="21" xfId="56" applyBorder="1">
      <alignment/>
      <protection/>
    </xf>
    <xf numFmtId="168" fontId="19" fillId="0" borderId="22" xfId="56" applyNumberFormat="1" applyFont="1" applyBorder="1">
      <alignment/>
      <protection/>
    </xf>
    <xf numFmtId="164" fontId="19" fillId="0" borderId="0" xfId="56" applyFont="1" applyBorder="1">
      <alignment/>
      <protection/>
    </xf>
    <xf numFmtId="164" fontId="0" fillId="0" borderId="0" xfId="56" applyBorder="1">
      <alignment/>
      <protection/>
    </xf>
    <xf numFmtId="168" fontId="19" fillId="0" borderId="0" xfId="56" applyNumberFormat="1" applyFont="1" applyBorder="1">
      <alignment/>
      <protection/>
    </xf>
    <xf numFmtId="164" fontId="0" fillId="0" borderId="0" xfId="56" applyNumberForma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Расчет тарифа тек ремонт на 2013 Метал Шоф Раб Пион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76">
      <selection activeCell="A1" sqref="A1"/>
    </sheetView>
  </sheetViews>
  <sheetFormatPr defaultColWidth="9.00390625" defaultRowHeight="12.75"/>
  <cols>
    <col min="1" max="1" width="5.375" style="1" customWidth="1"/>
    <col min="2" max="2" width="55.75390625" style="2" customWidth="1"/>
    <col min="3" max="3" width="7.875" style="3" customWidth="1"/>
    <col min="4" max="4" width="28.625" style="4" customWidth="1"/>
    <col min="5" max="16384" width="9.125" style="2" customWidth="1"/>
  </cols>
  <sheetData>
    <row r="1" spans="1:4" s="6" customFormat="1" ht="39" customHeight="1">
      <c r="A1" s="5" t="s">
        <v>0</v>
      </c>
      <c r="B1" s="5"/>
      <c r="C1" s="5"/>
      <c r="D1" s="5"/>
    </row>
    <row r="2" spans="1:4" s="6" customFormat="1" ht="33" customHeight="1">
      <c r="A2" s="7" t="s">
        <v>1</v>
      </c>
      <c r="B2" s="7" t="s">
        <v>2</v>
      </c>
      <c r="C2" s="8" t="s">
        <v>3</v>
      </c>
      <c r="D2" s="9" t="s">
        <v>4</v>
      </c>
    </row>
    <row r="3" spans="1:4" s="6" customFormat="1" ht="12.75">
      <c r="A3" s="10" t="s">
        <v>5</v>
      </c>
      <c r="B3" s="11" t="s">
        <v>6</v>
      </c>
      <c r="C3" s="12">
        <v>1.98</v>
      </c>
      <c r="D3" s="13"/>
    </row>
    <row r="4" spans="1:4" s="6" customFormat="1" ht="12.75">
      <c r="A4" s="14" t="s">
        <v>7</v>
      </c>
      <c r="B4" s="15" t="s">
        <v>8</v>
      </c>
      <c r="C4" s="16"/>
      <c r="D4" s="17"/>
    </row>
    <row r="5" spans="1:4" s="6" customFormat="1" ht="12.75">
      <c r="A5" s="14"/>
      <c r="B5" s="18" t="s">
        <v>9</v>
      </c>
      <c r="C5" s="19"/>
      <c r="D5" s="17" t="s">
        <v>10</v>
      </c>
    </row>
    <row r="6" spans="1:4" s="6" customFormat="1" ht="12.75">
      <c r="A6" s="14"/>
      <c r="B6" s="18" t="s">
        <v>11</v>
      </c>
      <c r="C6" s="19"/>
      <c r="D6" s="17" t="s">
        <v>12</v>
      </c>
    </row>
    <row r="7" spans="1:4" s="6" customFormat="1" ht="12.75">
      <c r="A7" s="14"/>
      <c r="B7" s="18" t="s">
        <v>13</v>
      </c>
      <c r="C7" s="19"/>
      <c r="D7" s="17" t="s">
        <v>14</v>
      </c>
    </row>
    <row r="8" spans="1:4" s="6" customFormat="1" ht="12.75">
      <c r="A8" s="14"/>
      <c r="B8" s="18" t="s">
        <v>15</v>
      </c>
      <c r="C8" s="19"/>
      <c r="D8" s="17" t="s">
        <v>16</v>
      </c>
    </row>
    <row r="9" spans="1:4" s="6" customFormat="1" ht="12.75">
      <c r="A9" s="14"/>
      <c r="B9" s="18" t="s">
        <v>17</v>
      </c>
      <c r="C9" s="19"/>
      <c r="D9" s="17" t="s">
        <v>18</v>
      </c>
    </row>
    <row r="10" spans="1:4" s="6" customFormat="1" ht="12.75">
      <c r="A10" s="14"/>
      <c r="B10" s="18" t="s">
        <v>19</v>
      </c>
      <c r="C10" s="19"/>
      <c r="D10" s="17" t="s">
        <v>20</v>
      </c>
    </row>
    <row r="11" spans="1:4" s="6" customFormat="1" ht="12.75">
      <c r="A11" s="14"/>
      <c r="B11" s="18" t="s">
        <v>21</v>
      </c>
      <c r="C11" s="19"/>
      <c r="D11" s="17" t="s">
        <v>22</v>
      </c>
    </row>
    <row r="12" spans="1:4" s="6" customFormat="1" ht="12.75">
      <c r="A12" s="14"/>
      <c r="B12" s="18" t="s">
        <v>23</v>
      </c>
      <c r="C12" s="19"/>
      <c r="D12" s="17" t="s">
        <v>22</v>
      </c>
    </row>
    <row r="13" spans="1:4" s="6" customFormat="1" ht="12.75">
      <c r="A13" s="14"/>
      <c r="B13" s="18" t="s">
        <v>24</v>
      </c>
      <c r="C13" s="19"/>
      <c r="D13" s="17" t="s">
        <v>14</v>
      </c>
    </row>
    <row r="14" spans="1:4" s="6" customFormat="1" ht="12.75">
      <c r="A14" s="14"/>
      <c r="B14" s="18" t="s">
        <v>25</v>
      </c>
      <c r="C14" s="19"/>
      <c r="D14" s="17" t="s">
        <v>22</v>
      </c>
    </row>
    <row r="15" spans="1:4" s="6" customFormat="1" ht="12.75">
      <c r="A15" s="14"/>
      <c r="B15" s="18" t="s">
        <v>26</v>
      </c>
      <c r="C15" s="19"/>
      <c r="D15" s="17" t="s">
        <v>27</v>
      </c>
    </row>
    <row r="16" spans="1:4" s="6" customFormat="1" ht="12.75">
      <c r="A16" s="14"/>
      <c r="B16" s="18" t="s">
        <v>28</v>
      </c>
      <c r="C16" s="19"/>
      <c r="D16" s="17" t="s">
        <v>10</v>
      </c>
    </row>
    <row r="17" spans="1:4" s="6" customFormat="1" ht="12.75">
      <c r="A17" s="14"/>
      <c r="B17" s="18" t="s">
        <v>29</v>
      </c>
      <c r="C17" s="19"/>
      <c r="D17" s="17" t="s">
        <v>30</v>
      </c>
    </row>
    <row r="18" spans="1:4" s="6" customFormat="1" ht="12.75">
      <c r="A18" s="14"/>
      <c r="B18" s="18" t="s">
        <v>31</v>
      </c>
      <c r="C18" s="19"/>
      <c r="D18" s="17" t="s">
        <v>32</v>
      </c>
    </row>
    <row r="19" spans="1:4" s="6" customFormat="1" ht="12.75">
      <c r="A19" s="20" t="s">
        <v>33</v>
      </c>
      <c r="B19" s="15" t="s">
        <v>34</v>
      </c>
      <c r="C19" s="16"/>
      <c r="D19" s="17"/>
    </row>
    <row r="20" spans="1:4" s="6" customFormat="1" ht="12.75">
      <c r="A20" s="21"/>
      <c r="B20" s="18" t="s">
        <v>35</v>
      </c>
      <c r="C20" s="19"/>
      <c r="D20" s="17" t="s">
        <v>18</v>
      </c>
    </row>
    <row r="21" spans="1:4" s="6" customFormat="1" ht="12.75">
      <c r="A21" s="21"/>
      <c r="B21" s="18" t="s">
        <v>17</v>
      </c>
      <c r="C21" s="19"/>
      <c r="D21" s="17" t="s">
        <v>30</v>
      </c>
    </row>
    <row r="22" spans="1:4" s="6" customFormat="1" ht="12.75">
      <c r="A22" s="21"/>
      <c r="B22" s="18" t="s">
        <v>36</v>
      </c>
      <c r="C22" s="19"/>
      <c r="D22" s="17" t="s">
        <v>18</v>
      </c>
    </row>
    <row r="23" spans="1:4" s="6" customFormat="1" ht="12.75">
      <c r="A23" s="21"/>
      <c r="B23" s="18" t="s">
        <v>37</v>
      </c>
      <c r="C23" s="19"/>
      <c r="D23" s="17" t="s">
        <v>10</v>
      </c>
    </row>
    <row r="24" spans="1:4" s="6" customFormat="1" ht="12.75">
      <c r="A24" s="21"/>
      <c r="B24" s="18" t="s">
        <v>38</v>
      </c>
      <c r="C24" s="19"/>
      <c r="D24" s="17" t="s">
        <v>18</v>
      </c>
    </row>
    <row r="25" spans="1:4" s="6" customFormat="1" ht="12.75">
      <c r="A25" s="21"/>
      <c r="B25" s="18" t="s">
        <v>26</v>
      </c>
      <c r="C25" s="19"/>
      <c r="D25" s="17" t="s">
        <v>39</v>
      </c>
    </row>
    <row r="26" spans="1:4" s="6" customFormat="1" ht="12.75">
      <c r="A26" s="21"/>
      <c r="B26" s="18" t="s">
        <v>40</v>
      </c>
      <c r="C26" s="19"/>
      <c r="D26" s="17" t="s">
        <v>14</v>
      </c>
    </row>
    <row r="27" spans="1:4" s="6" customFormat="1" ht="12.75">
      <c r="A27" s="21"/>
      <c r="B27" s="18" t="s">
        <v>41</v>
      </c>
      <c r="C27" s="19"/>
      <c r="D27" s="17" t="s">
        <v>42</v>
      </c>
    </row>
    <row r="28" spans="1:4" s="6" customFormat="1" ht="14.25" customHeight="1">
      <c r="A28" s="22"/>
      <c r="B28" s="23" t="s">
        <v>43</v>
      </c>
      <c r="C28" s="24"/>
      <c r="D28" s="25" t="s">
        <v>14</v>
      </c>
    </row>
    <row r="29" spans="1:4" s="6" customFormat="1" ht="12.75">
      <c r="A29" s="10" t="s">
        <v>44</v>
      </c>
      <c r="B29" s="11" t="s">
        <v>45</v>
      </c>
      <c r="C29" s="12">
        <v>0.96</v>
      </c>
      <c r="D29" s="13"/>
    </row>
    <row r="30" spans="1:4" s="6" customFormat="1" ht="12.75">
      <c r="A30" s="21"/>
      <c r="B30" s="18" t="s">
        <v>46</v>
      </c>
      <c r="C30" s="19"/>
      <c r="D30" s="17" t="s">
        <v>10</v>
      </c>
    </row>
    <row r="31" spans="1:4" s="6" customFormat="1" ht="12.75">
      <c r="A31" s="21"/>
      <c r="B31" s="18" t="s">
        <v>47</v>
      </c>
      <c r="C31" s="19"/>
      <c r="D31" s="17" t="s">
        <v>10</v>
      </c>
    </row>
    <row r="32" spans="1:4" s="6" customFormat="1" ht="12.75">
      <c r="A32" s="21"/>
      <c r="B32" s="18" t="s">
        <v>48</v>
      </c>
      <c r="C32" s="19"/>
      <c r="D32" s="17" t="s">
        <v>18</v>
      </c>
    </row>
    <row r="33" spans="1:4" s="6" customFormat="1" ht="12.75">
      <c r="A33" s="10" t="s">
        <v>49</v>
      </c>
      <c r="B33" s="11" t="s">
        <v>50</v>
      </c>
      <c r="C33" s="12">
        <v>1.334</v>
      </c>
      <c r="D33" s="13"/>
    </row>
    <row r="34" spans="1:4" s="6" customFormat="1" ht="12.75">
      <c r="A34" s="21"/>
      <c r="B34" s="18" t="s">
        <v>51</v>
      </c>
      <c r="C34" s="19"/>
      <c r="D34" s="17" t="s">
        <v>52</v>
      </c>
    </row>
    <row r="35" spans="1:4" s="6" customFormat="1" ht="12.75">
      <c r="A35" s="21"/>
      <c r="B35" s="18" t="s">
        <v>53</v>
      </c>
      <c r="C35" s="19"/>
      <c r="D35" s="17" t="s">
        <v>54</v>
      </c>
    </row>
    <row r="36" spans="1:4" s="6" customFormat="1" ht="12.75">
      <c r="A36" s="21"/>
      <c r="B36" s="18" t="s">
        <v>55</v>
      </c>
      <c r="C36" s="19"/>
      <c r="D36" s="17" t="s">
        <v>22</v>
      </c>
    </row>
    <row r="37" spans="1:4" s="6" customFormat="1" ht="12.75">
      <c r="A37" s="21"/>
      <c r="B37" s="18" t="s">
        <v>56</v>
      </c>
      <c r="C37" s="19"/>
      <c r="D37" s="17" t="s">
        <v>22</v>
      </c>
    </row>
    <row r="38" spans="1:4" s="6" customFormat="1" ht="12.75">
      <c r="A38" s="21"/>
      <c r="B38" s="18" t="s">
        <v>57</v>
      </c>
      <c r="C38" s="19"/>
      <c r="D38" s="17" t="s">
        <v>52</v>
      </c>
    </row>
    <row r="39" spans="1:4" s="6" customFormat="1" ht="12.75">
      <c r="A39" s="21"/>
      <c r="B39" s="18" t="s">
        <v>58</v>
      </c>
      <c r="C39" s="19"/>
      <c r="D39" s="17" t="s">
        <v>18</v>
      </c>
    </row>
    <row r="40" spans="1:4" s="6" customFormat="1" ht="12.75">
      <c r="A40" s="21"/>
      <c r="B40" s="18" t="s">
        <v>59</v>
      </c>
      <c r="C40" s="19"/>
      <c r="D40" s="17" t="s">
        <v>18</v>
      </c>
    </row>
    <row r="41" spans="1:4" s="6" customFormat="1" ht="12.75">
      <c r="A41" s="21"/>
      <c r="B41" s="18" t="s">
        <v>60</v>
      </c>
      <c r="C41" s="19"/>
      <c r="D41" s="17" t="s">
        <v>22</v>
      </c>
    </row>
    <row r="42" spans="1:4" s="6" customFormat="1" ht="12.75">
      <c r="A42" s="21"/>
      <c r="B42" s="18" t="s">
        <v>61</v>
      </c>
      <c r="C42" s="19"/>
      <c r="D42" s="17" t="s">
        <v>22</v>
      </c>
    </row>
    <row r="43" spans="1:4" s="6" customFormat="1" ht="12.75">
      <c r="A43" s="21"/>
      <c r="B43" s="18" t="s">
        <v>62</v>
      </c>
      <c r="C43" s="19"/>
      <c r="D43" s="17" t="s">
        <v>20</v>
      </c>
    </row>
    <row r="44" spans="1:4" s="6" customFormat="1" ht="12.75">
      <c r="A44" s="21"/>
      <c r="B44" s="18" t="s">
        <v>63</v>
      </c>
      <c r="C44" s="19"/>
      <c r="D44" s="17" t="s">
        <v>64</v>
      </c>
    </row>
    <row r="45" spans="1:4" s="6" customFormat="1" ht="12.75">
      <c r="A45" s="21"/>
      <c r="B45" s="18" t="s">
        <v>65</v>
      </c>
      <c r="C45" s="19"/>
      <c r="D45" s="17" t="s">
        <v>18</v>
      </c>
    </row>
    <row r="46" spans="1:4" s="6" customFormat="1" ht="12.75">
      <c r="A46" s="21"/>
      <c r="B46" s="18" t="s">
        <v>66</v>
      </c>
      <c r="C46" s="19"/>
      <c r="D46" s="17" t="s">
        <v>67</v>
      </c>
    </row>
    <row r="47" spans="1:4" s="6" customFormat="1" ht="12.75">
      <c r="A47" s="22"/>
      <c r="B47" s="23" t="s">
        <v>68</v>
      </c>
      <c r="C47" s="24"/>
      <c r="D47" s="25" t="s">
        <v>69</v>
      </c>
    </row>
    <row r="48" spans="1:4" s="6" customFormat="1" ht="12.75">
      <c r="A48" s="10" t="s">
        <v>70</v>
      </c>
      <c r="B48" s="11" t="s">
        <v>71</v>
      </c>
      <c r="C48" s="12">
        <v>0.472</v>
      </c>
      <c r="D48" s="13"/>
    </row>
    <row r="49" spans="1:4" s="6" customFormat="1" ht="12.75">
      <c r="A49" s="21"/>
      <c r="B49" s="18" t="s">
        <v>72</v>
      </c>
      <c r="C49" s="19"/>
      <c r="D49" s="17" t="s">
        <v>52</v>
      </c>
    </row>
    <row r="50" spans="1:4" s="6" customFormat="1" ht="12.75">
      <c r="A50" s="21"/>
      <c r="B50" s="18" t="s">
        <v>73</v>
      </c>
      <c r="C50" s="19"/>
      <c r="D50" s="17" t="s">
        <v>52</v>
      </c>
    </row>
    <row r="51" spans="1:4" s="6" customFormat="1" ht="12.75">
      <c r="A51" s="21"/>
      <c r="B51" s="18" t="s">
        <v>74</v>
      </c>
      <c r="C51" s="19"/>
      <c r="D51" s="17" t="s">
        <v>52</v>
      </c>
    </row>
    <row r="52" spans="1:4" s="6" customFormat="1" ht="12.75">
      <c r="A52" s="21"/>
      <c r="B52" s="18" t="s">
        <v>75</v>
      </c>
      <c r="C52" s="19"/>
      <c r="D52" s="17" t="s">
        <v>52</v>
      </c>
    </row>
    <row r="53" spans="1:4" s="6" customFormat="1" ht="12.75">
      <c r="A53" s="21"/>
      <c r="B53" s="18" t="s">
        <v>76</v>
      </c>
      <c r="C53" s="19"/>
      <c r="D53" s="17" t="s">
        <v>18</v>
      </c>
    </row>
    <row r="54" spans="1:4" s="6" customFormat="1" ht="12.75">
      <c r="A54" s="21"/>
      <c r="B54" s="18" t="s">
        <v>77</v>
      </c>
      <c r="C54" s="19"/>
      <c r="D54" s="17" t="s">
        <v>22</v>
      </c>
    </row>
    <row r="55" spans="1:4" s="6" customFormat="1" ht="12.75">
      <c r="A55" s="21"/>
      <c r="B55" s="18" t="s">
        <v>78</v>
      </c>
      <c r="C55" s="19"/>
      <c r="D55" s="17" t="s">
        <v>79</v>
      </c>
    </row>
    <row r="56" spans="1:4" s="6" customFormat="1" ht="12.75">
      <c r="A56" s="21"/>
      <c r="B56" s="18" t="s">
        <v>80</v>
      </c>
      <c r="C56" s="19"/>
      <c r="D56" s="17" t="s">
        <v>18</v>
      </c>
    </row>
    <row r="57" spans="1:4" s="6" customFormat="1" ht="12.75">
      <c r="A57" s="21"/>
      <c r="B57" s="18" t="s">
        <v>81</v>
      </c>
      <c r="C57" s="19"/>
      <c r="D57" s="17" t="s">
        <v>18</v>
      </c>
    </row>
    <row r="58" spans="1:4" s="6" customFormat="1" ht="12.75">
      <c r="A58" s="21"/>
      <c r="B58" s="18" t="s">
        <v>59</v>
      </c>
      <c r="C58" s="19"/>
      <c r="D58" s="17" t="s">
        <v>18</v>
      </c>
    </row>
    <row r="59" spans="1:4" s="6" customFormat="1" ht="12.75">
      <c r="A59" s="21"/>
      <c r="B59" s="18" t="s">
        <v>82</v>
      </c>
      <c r="C59" s="19"/>
      <c r="D59" s="17" t="s">
        <v>22</v>
      </c>
    </row>
    <row r="60" spans="1:4" s="6" customFormat="1" ht="12.75">
      <c r="A60" s="22"/>
      <c r="B60" s="23" t="s">
        <v>62</v>
      </c>
      <c r="C60" s="24"/>
      <c r="D60" s="25" t="s">
        <v>20</v>
      </c>
    </row>
    <row r="61" spans="1:4" s="6" customFormat="1" ht="12.75">
      <c r="A61" s="10" t="s">
        <v>83</v>
      </c>
      <c r="B61" s="11" t="s">
        <v>84</v>
      </c>
      <c r="C61" s="12">
        <v>0.684</v>
      </c>
      <c r="D61" s="13"/>
    </row>
    <row r="62" spans="1:4" s="6" customFormat="1" ht="12.75">
      <c r="A62" s="21"/>
      <c r="B62" s="18" t="s">
        <v>85</v>
      </c>
      <c r="C62" s="19"/>
      <c r="D62" s="17" t="s">
        <v>52</v>
      </c>
    </row>
    <row r="63" spans="1:4" s="6" customFormat="1" ht="12.75">
      <c r="A63" s="21"/>
      <c r="B63" s="18" t="s">
        <v>86</v>
      </c>
      <c r="C63" s="19"/>
      <c r="D63" s="17" t="s">
        <v>64</v>
      </c>
    </row>
    <row r="64" spans="1:4" s="6" customFormat="1" ht="12" customHeight="1">
      <c r="A64" s="21"/>
      <c r="B64" s="18" t="s">
        <v>87</v>
      </c>
      <c r="C64" s="19"/>
      <c r="D64" s="17" t="s">
        <v>18</v>
      </c>
    </row>
    <row r="65" spans="1:4" s="6" customFormat="1" ht="12.75">
      <c r="A65" s="21"/>
      <c r="B65" s="18" t="s">
        <v>88</v>
      </c>
      <c r="C65" s="19"/>
      <c r="D65" s="17" t="s">
        <v>18</v>
      </c>
    </row>
    <row r="66" spans="1:4" s="6" customFormat="1" ht="12.75">
      <c r="A66" s="21"/>
      <c r="B66" s="18" t="s">
        <v>89</v>
      </c>
      <c r="C66" s="19"/>
      <c r="D66" s="17" t="s">
        <v>18</v>
      </c>
    </row>
    <row r="67" spans="1:4" s="6" customFormat="1" ht="12.75">
      <c r="A67" s="21"/>
      <c r="B67" s="18" t="s">
        <v>90</v>
      </c>
      <c r="C67" s="19"/>
      <c r="D67" s="17" t="s">
        <v>18</v>
      </c>
    </row>
    <row r="68" spans="1:4" s="6" customFormat="1" ht="12.75">
      <c r="A68" s="22"/>
      <c r="B68" s="23" t="s">
        <v>62</v>
      </c>
      <c r="C68" s="24"/>
      <c r="D68" s="25" t="s">
        <v>20</v>
      </c>
    </row>
    <row r="69" spans="1:4" s="6" customFormat="1" ht="12.75">
      <c r="A69" s="10" t="s">
        <v>91</v>
      </c>
      <c r="B69" s="11" t="s">
        <v>92</v>
      </c>
      <c r="C69" s="12">
        <v>0.27</v>
      </c>
      <c r="D69" s="13"/>
    </row>
    <row r="70" spans="1:4" s="6" customFormat="1" ht="12.75">
      <c r="A70" s="21"/>
      <c r="B70" s="18" t="s">
        <v>93</v>
      </c>
      <c r="C70" s="19"/>
      <c r="D70" s="17" t="s">
        <v>52</v>
      </c>
    </row>
    <row r="71" spans="1:4" s="6" customFormat="1" ht="12.75">
      <c r="A71" s="21"/>
      <c r="B71" s="18" t="s">
        <v>94</v>
      </c>
      <c r="C71" s="19"/>
      <c r="D71" s="17" t="s">
        <v>18</v>
      </c>
    </row>
    <row r="72" spans="1:4" s="6" customFormat="1" ht="12.75">
      <c r="A72" s="21"/>
      <c r="B72" s="18" t="s">
        <v>95</v>
      </c>
      <c r="C72" s="19"/>
      <c r="D72" s="17" t="s">
        <v>52</v>
      </c>
    </row>
    <row r="73" spans="1:4" s="6" customFormat="1" ht="12.75">
      <c r="A73" s="21"/>
      <c r="B73" s="18" t="s">
        <v>96</v>
      </c>
      <c r="C73" s="19"/>
      <c r="D73" s="17" t="s">
        <v>18</v>
      </c>
    </row>
    <row r="74" spans="1:4" s="6" customFormat="1" ht="12.75">
      <c r="A74" s="21"/>
      <c r="B74" s="18" t="s">
        <v>97</v>
      </c>
      <c r="C74" s="19"/>
      <c r="D74" s="17" t="s">
        <v>22</v>
      </c>
    </row>
    <row r="75" spans="1:4" s="6" customFormat="1" ht="12.75">
      <c r="A75" s="21"/>
      <c r="B75" s="18" t="s">
        <v>98</v>
      </c>
      <c r="C75" s="19"/>
      <c r="D75" s="17" t="s">
        <v>99</v>
      </c>
    </row>
    <row r="76" spans="1:4" s="6" customFormat="1" ht="12.75">
      <c r="A76" s="21"/>
      <c r="B76" s="18" t="s">
        <v>100</v>
      </c>
      <c r="C76" s="19"/>
      <c r="D76" s="17" t="s">
        <v>30</v>
      </c>
    </row>
    <row r="77" spans="1:4" s="6" customFormat="1" ht="12.75">
      <c r="A77" s="21"/>
      <c r="B77" s="18" t="s">
        <v>101</v>
      </c>
      <c r="C77" s="19"/>
      <c r="D77" s="17" t="s">
        <v>18</v>
      </c>
    </row>
    <row r="78" spans="1:4" s="6" customFormat="1" ht="12.75">
      <c r="A78" s="21"/>
      <c r="B78" s="18" t="s">
        <v>102</v>
      </c>
      <c r="C78" s="19"/>
      <c r="D78" s="17" t="s">
        <v>22</v>
      </c>
    </row>
    <row r="79" spans="1:4" s="6" customFormat="1" ht="12.75">
      <c r="A79" s="21"/>
      <c r="B79" s="18" t="s">
        <v>103</v>
      </c>
      <c r="C79" s="19"/>
      <c r="D79" s="17" t="s">
        <v>18</v>
      </c>
    </row>
    <row r="80" spans="1:4" s="6" customFormat="1" ht="14.25" customHeight="1">
      <c r="A80" s="21"/>
      <c r="B80" s="18" t="s">
        <v>104</v>
      </c>
      <c r="C80" s="19"/>
      <c r="D80" s="17" t="s">
        <v>22</v>
      </c>
    </row>
    <row r="81" spans="1:4" s="6" customFormat="1" ht="12.75">
      <c r="A81" s="22"/>
      <c r="B81" s="23" t="s">
        <v>105</v>
      </c>
      <c r="C81" s="24"/>
      <c r="D81" s="25" t="s">
        <v>18</v>
      </c>
    </row>
    <row r="82" spans="1:4" s="6" customFormat="1" ht="12.75">
      <c r="A82" s="10" t="s">
        <v>106</v>
      </c>
      <c r="B82" s="11" t="s">
        <v>107</v>
      </c>
      <c r="C82" s="12">
        <v>0.21</v>
      </c>
      <c r="D82" s="13"/>
    </row>
    <row r="83" spans="1:4" s="6" customFormat="1" ht="12.75">
      <c r="A83" s="21"/>
      <c r="B83" s="18" t="s">
        <v>108</v>
      </c>
      <c r="C83" s="19"/>
      <c r="D83" s="17" t="s">
        <v>22</v>
      </c>
    </row>
    <row r="84" spans="1:4" s="6" customFormat="1" ht="12.75">
      <c r="A84" s="21"/>
      <c r="B84" s="18" t="s">
        <v>109</v>
      </c>
      <c r="C84" s="19"/>
      <c r="D84" s="17" t="s">
        <v>22</v>
      </c>
    </row>
    <row r="85" spans="1:4" s="6" customFormat="1" ht="12.75">
      <c r="A85" s="22"/>
      <c r="B85" s="23" t="s">
        <v>76</v>
      </c>
      <c r="C85" s="24"/>
      <c r="D85" s="25" t="s">
        <v>18</v>
      </c>
    </row>
    <row r="86" spans="1:4" s="6" customFormat="1" ht="12.75">
      <c r="A86" s="10" t="s">
        <v>110</v>
      </c>
      <c r="B86" s="11" t="s">
        <v>111</v>
      </c>
      <c r="C86" s="12">
        <v>0.18</v>
      </c>
      <c r="D86" s="13"/>
    </row>
    <row r="87" spans="1:4" s="6" customFormat="1" ht="12.75">
      <c r="A87" s="21"/>
      <c r="B87" s="18" t="s">
        <v>112</v>
      </c>
      <c r="C87" s="19"/>
      <c r="D87" s="17" t="s">
        <v>22</v>
      </c>
    </row>
    <row r="88" spans="1:4" s="6" customFormat="1" ht="12.75">
      <c r="A88" s="10" t="s">
        <v>113</v>
      </c>
      <c r="B88" s="11" t="s">
        <v>114</v>
      </c>
      <c r="C88" s="12">
        <v>0.21</v>
      </c>
      <c r="D88" s="13"/>
    </row>
    <row r="89" spans="1:4" s="6" customFormat="1" ht="12.75">
      <c r="A89" s="22"/>
      <c r="B89" s="23" t="s">
        <v>115</v>
      </c>
      <c r="C89" s="26"/>
      <c r="D89" s="25" t="s">
        <v>52</v>
      </c>
    </row>
    <row r="90" spans="1:4" s="6" customFormat="1" ht="12.75">
      <c r="A90" s="27">
        <v>10</v>
      </c>
      <c r="B90" s="28" t="s">
        <v>116</v>
      </c>
      <c r="C90" s="8">
        <v>0.85</v>
      </c>
      <c r="D90" s="29" t="s">
        <v>117</v>
      </c>
    </row>
    <row r="91" spans="1:4" s="6" customFormat="1" ht="12.75">
      <c r="A91" s="10">
        <v>11</v>
      </c>
      <c r="B91" s="11" t="s">
        <v>118</v>
      </c>
      <c r="C91" s="12">
        <v>0.08</v>
      </c>
      <c r="D91" s="25" t="s">
        <v>119</v>
      </c>
    </row>
    <row r="92" spans="1:4" s="6" customFormat="1" ht="12.75">
      <c r="A92" s="10">
        <v>12</v>
      </c>
      <c r="B92" s="11" t="s">
        <v>120</v>
      </c>
      <c r="C92" s="12">
        <v>0.36</v>
      </c>
      <c r="D92" s="13"/>
    </row>
    <row r="93" spans="1:4" s="6" customFormat="1" ht="12.75">
      <c r="A93" s="21"/>
      <c r="B93" s="18" t="s">
        <v>121</v>
      </c>
      <c r="C93" s="12"/>
      <c r="D93" s="17" t="s">
        <v>117</v>
      </c>
    </row>
    <row r="94" spans="1:4" s="6" customFormat="1" ht="12.75">
      <c r="A94" s="22"/>
      <c r="B94" s="23" t="s">
        <v>122</v>
      </c>
      <c r="C94" s="12"/>
      <c r="D94" s="25" t="s">
        <v>123</v>
      </c>
    </row>
    <row r="95" spans="1:4" s="6" customFormat="1" ht="12.75">
      <c r="A95" s="27">
        <v>13</v>
      </c>
      <c r="B95" s="28" t="s">
        <v>124</v>
      </c>
      <c r="C95" s="8">
        <v>1.2</v>
      </c>
      <c r="D95" s="29" t="s">
        <v>117</v>
      </c>
    </row>
    <row r="96" spans="1:4" s="6" customFormat="1" ht="12.75">
      <c r="A96" s="27">
        <v>14</v>
      </c>
      <c r="B96" s="28" t="s">
        <v>125</v>
      </c>
      <c r="C96" s="8">
        <v>1.2</v>
      </c>
      <c r="D96" s="29" t="s">
        <v>117</v>
      </c>
    </row>
    <row r="97" spans="1:4" s="6" customFormat="1" ht="12.75">
      <c r="A97" s="27">
        <v>15</v>
      </c>
      <c r="B97" s="28" t="s">
        <v>126</v>
      </c>
      <c r="C97" s="8">
        <v>1.46</v>
      </c>
      <c r="D97" s="29" t="s">
        <v>64</v>
      </c>
    </row>
    <row r="98" spans="1:4" s="6" customFormat="1" ht="12.75">
      <c r="A98" s="30"/>
      <c r="B98" s="31" t="s">
        <v>127</v>
      </c>
      <c r="C98" s="8">
        <f>C3+C29+C33+C48+C61+C69+C82+C86+C88+C90+C91+C92+C95+C96+C97</f>
        <v>11.45</v>
      </c>
      <c r="D98" s="29"/>
    </row>
    <row r="99" spans="1:4" s="6" customFormat="1" ht="12.75">
      <c r="A99" s="30"/>
      <c r="B99" s="32" t="s">
        <v>128</v>
      </c>
      <c r="C99" s="12">
        <v>3.55</v>
      </c>
      <c r="D99" s="29" t="s">
        <v>129</v>
      </c>
    </row>
    <row r="100" spans="1:4" s="6" customFormat="1" ht="15.75" customHeight="1">
      <c r="A100" s="30"/>
      <c r="B100" s="33" t="s">
        <v>130</v>
      </c>
      <c r="C100" s="34">
        <f>C98+C99</f>
        <v>15</v>
      </c>
      <c r="D100" s="18"/>
    </row>
    <row r="101" spans="1:4" s="6" customFormat="1" ht="15.75" customHeight="1">
      <c r="A101" s="30"/>
      <c r="B101" s="35"/>
      <c r="C101" s="36"/>
      <c r="D101" s="18"/>
    </row>
    <row r="102" spans="1:4" s="6" customFormat="1" ht="15.75" customHeight="1">
      <c r="A102" s="30"/>
      <c r="B102" s="35"/>
      <c r="C102" s="37"/>
      <c r="D102" s="18"/>
    </row>
    <row r="104" spans="2:4" ht="12.75">
      <c r="B104" s="38"/>
      <c r="C104" s="39"/>
      <c r="D104" s="40"/>
    </row>
    <row r="105" spans="3:4" ht="12" customHeight="1">
      <c r="C105" s="39"/>
      <c r="D105" s="40"/>
    </row>
  </sheetData>
  <sheetProtection selectLockedCells="1" selectUnlockedCells="1"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300" verticalDpi="300" orientation="portrait" paperSize="9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J45" sqref="J45"/>
    </sheetView>
  </sheetViews>
  <sheetFormatPr defaultColWidth="9.00390625" defaultRowHeight="12.75"/>
  <cols>
    <col min="1" max="1" width="4.875" style="41" customWidth="1"/>
    <col min="2" max="2" width="21.75390625" style="41" customWidth="1"/>
    <col min="3" max="3" width="39.75390625" style="41" customWidth="1"/>
    <col min="4" max="4" width="6.625" style="41" customWidth="1"/>
    <col min="5" max="5" width="6.75390625" style="41" customWidth="1"/>
    <col min="6" max="6" width="9.125" style="41" customWidth="1"/>
    <col min="7" max="7" width="10.125" style="41" customWidth="1"/>
    <col min="8" max="8" width="11.625" style="42" customWidth="1"/>
    <col min="9" max="9" width="11.125" style="41" customWidth="1"/>
    <col min="10" max="10" width="19.25390625" style="41" customWidth="1"/>
    <col min="11" max="16384" width="9.125" style="41" customWidth="1"/>
  </cols>
  <sheetData>
    <row r="1" spans="1:10" ht="12.75" customHeight="1">
      <c r="A1" s="43" t="s">
        <v>131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 t="s">
        <v>132</v>
      </c>
      <c r="B2" s="43"/>
      <c r="C2" s="43"/>
      <c r="D2" s="43"/>
      <c r="E2" s="43"/>
      <c r="F2" s="43"/>
      <c r="G2" s="43"/>
      <c r="H2" s="43"/>
      <c r="I2" s="43"/>
      <c r="J2" s="43"/>
    </row>
    <row r="3" spans="5:8" ht="12.75">
      <c r="E3" s="44" t="s">
        <v>133</v>
      </c>
      <c r="F3" s="45"/>
      <c r="G3" s="44">
        <v>3942.99</v>
      </c>
      <c r="H3" s="46" t="s">
        <v>134</v>
      </c>
    </row>
    <row r="4" spans="2:8" ht="12.75">
      <c r="B4" s="41" t="s">
        <v>135</v>
      </c>
      <c r="D4" s="47" t="s">
        <v>136</v>
      </c>
      <c r="E4" s="44"/>
      <c r="F4" s="45"/>
      <c r="G4" s="44"/>
      <c r="H4" s="46"/>
    </row>
    <row r="5" spans="2:8" ht="12.75">
      <c r="B5" s="41" t="s">
        <v>137</v>
      </c>
      <c r="D5" s="41" t="s">
        <v>138</v>
      </c>
      <c r="E5" s="44"/>
      <c r="F5" s="45"/>
      <c r="G5" s="44"/>
      <c r="H5" s="46"/>
    </row>
    <row r="6" spans="1:10" ht="12.75" customHeight="1">
      <c r="A6" s="48" t="s">
        <v>139</v>
      </c>
      <c r="B6" s="48"/>
      <c r="C6" s="49" t="s">
        <v>140</v>
      </c>
      <c r="D6" s="49" t="s">
        <v>141</v>
      </c>
      <c r="E6" s="49"/>
      <c r="F6" s="49"/>
      <c r="G6" s="49"/>
      <c r="H6" s="49"/>
      <c r="I6" s="49"/>
      <c r="J6" s="48" t="s">
        <v>142</v>
      </c>
    </row>
    <row r="7" spans="1:10" ht="12.75" customHeight="1">
      <c r="A7" s="48"/>
      <c r="B7" s="48"/>
      <c r="C7" s="49"/>
      <c r="D7" s="48" t="s">
        <v>143</v>
      </c>
      <c r="E7" s="48"/>
      <c r="F7" s="48" t="s">
        <v>144</v>
      </c>
      <c r="G7" s="48" t="s">
        <v>145</v>
      </c>
      <c r="H7" s="50" t="s">
        <v>146</v>
      </c>
      <c r="I7" s="48" t="s">
        <v>147</v>
      </c>
      <c r="J7" s="48"/>
    </row>
    <row r="8" spans="1:10" ht="24.75" customHeight="1">
      <c r="A8" s="48"/>
      <c r="B8" s="48"/>
      <c r="C8" s="49"/>
      <c r="D8" s="48" t="s">
        <v>148</v>
      </c>
      <c r="E8" s="48" t="s">
        <v>149</v>
      </c>
      <c r="F8" s="48"/>
      <c r="G8" s="48"/>
      <c r="H8" s="50"/>
      <c r="I8" s="48"/>
      <c r="J8" s="48"/>
    </row>
    <row r="9" spans="1:10" ht="15" customHeight="1">
      <c r="A9" s="51">
        <v>1</v>
      </c>
      <c r="B9" s="52" t="s">
        <v>150</v>
      </c>
      <c r="C9" s="53" t="s">
        <v>151</v>
      </c>
      <c r="D9" s="54" t="s">
        <v>152</v>
      </c>
      <c r="E9" s="54">
        <v>2.2</v>
      </c>
      <c r="F9" s="54">
        <v>6800</v>
      </c>
      <c r="G9" s="54">
        <f>E9*F9</f>
        <v>14960.000000000002</v>
      </c>
      <c r="H9" s="55">
        <f>G9/$G$3</f>
        <v>3.79407505471736</v>
      </c>
      <c r="I9" s="54"/>
      <c r="J9" s="54"/>
    </row>
    <row r="10" spans="1:10" ht="12.75">
      <c r="A10" s="51">
        <v>2</v>
      </c>
      <c r="B10" s="52" t="s">
        <v>153</v>
      </c>
      <c r="C10" s="53" t="s">
        <v>154</v>
      </c>
      <c r="D10" s="54" t="s">
        <v>155</v>
      </c>
      <c r="E10" s="54">
        <v>4</v>
      </c>
      <c r="F10" s="54">
        <v>510</v>
      </c>
      <c r="G10" s="54">
        <f>E10*F10</f>
        <v>2040</v>
      </c>
      <c r="H10" s="55">
        <f>G10/$G$3</f>
        <v>0.5173738710978217</v>
      </c>
      <c r="I10" s="54"/>
      <c r="J10" s="53"/>
    </row>
    <row r="11" spans="1:10" ht="12.75">
      <c r="A11" s="51"/>
      <c r="B11" s="52"/>
      <c r="C11" s="53" t="s">
        <v>156</v>
      </c>
      <c r="D11" s="54" t="s">
        <v>157</v>
      </c>
      <c r="E11" s="54">
        <v>1</v>
      </c>
      <c r="F11" s="54">
        <v>7100</v>
      </c>
      <c r="G11" s="54">
        <f>E11*F11</f>
        <v>7100</v>
      </c>
      <c r="H11" s="55">
        <f>G11/$G$3</f>
        <v>1.8006639631345756</v>
      </c>
      <c r="I11" s="54"/>
      <c r="J11" s="53"/>
    </row>
    <row r="12" spans="1:10" ht="12.75">
      <c r="A12" s="51"/>
      <c r="B12" s="52"/>
      <c r="C12" s="53" t="s">
        <v>158</v>
      </c>
      <c r="D12" s="54" t="s">
        <v>159</v>
      </c>
      <c r="E12" s="54">
        <v>0</v>
      </c>
      <c r="F12" s="54">
        <v>465</v>
      </c>
      <c r="G12" s="54">
        <f>E12*F12</f>
        <v>0</v>
      </c>
      <c r="H12" s="55">
        <f>G12/$G$3</f>
        <v>0</v>
      </c>
      <c r="I12" s="54"/>
      <c r="J12" s="53"/>
    </row>
    <row r="13" spans="1:10" ht="12" customHeight="1">
      <c r="A13" s="51">
        <v>3</v>
      </c>
      <c r="B13" s="52" t="s">
        <v>160</v>
      </c>
      <c r="C13" s="53" t="s">
        <v>161</v>
      </c>
      <c r="D13" s="54" t="s">
        <v>162</v>
      </c>
      <c r="E13" s="54">
        <v>5</v>
      </c>
      <c r="F13" s="54">
        <v>260</v>
      </c>
      <c r="G13" s="54">
        <f>E13*F13</f>
        <v>1300</v>
      </c>
      <c r="H13" s="55">
        <f>G13/$G$3</f>
        <v>0.32969903550351387</v>
      </c>
      <c r="I13" s="54"/>
      <c r="J13" s="54"/>
    </row>
    <row r="14" spans="1:10" ht="12.75">
      <c r="A14" s="51">
        <v>4</v>
      </c>
      <c r="B14" s="52" t="s">
        <v>163</v>
      </c>
      <c r="C14" s="53" t="s">
        <v>164</v>
      </c>
      <c r="D14" s="54" t="s">
        <v>155</v>
      </c>
      <c r="E14" s="54">
        <v>0</v>
      </c>
      <c r="F14" s="54">
        <v>570</v>
      </c>
      <c r="G14" s="54">
        <f>E14*F14</f>
        <v>0</v>
      </c>
      <c r="H14" s="55">
        <f>G14/$G$3</f>
        <v>0</v>
      </c>
      <c r="I14" s="54"/>
      <c r="J14" s="54"/>
    </row>
    <row r="15" spans="1:10" ht="11.25" customHeight="1">
      <c r="A15" s="51"/>
      <c r="B15" s="52"/>
      <c r="C15" s="56" t="s">
        <v>165</v>
      </c>
      <c r="D15" s="57" t="s">
        <v>155</v>
      </c>
      <c r="E15" s="57"/>
      <c r="F15" s="57"/>
      <c r="G15" s="57">
        <v>6500</v>
      </c>
      <c r="H15" s="58">
        <f>G15/$G$3</f>
        <v>1.6484951775175694</v>
      </c>
      <c r="I15" s="57"/>
      <c r="J15" s="57"/>
    </row>
    <row r="16" spans="1:10" ht="12.75">
      <c r="A16" s="51">
        <v>5</v>
      </c>
      <c r="B16" s="52" t="s">
        <v>166</v>
      </c>
      <c r="C16" s="53" t="s">
        <v>167</v>
      </c>
      <c r="D16" s="54" t="s">
        <v>168</v>
      </c>
      <c r="E16" s="54">
        <v>1</v>
      </c>
      <c r="F16" s="54">
        <v>40000</v>
      </c>
      <c r="G16" s="54">
        <f>E16*F16</f>
        <v>40000</v>
      </c>
      <c r="H16" s="55">
        <f>G16/$G$3</f>
        <v>10.144585707800426</v>
      </c>
      <c r="I16" s="59" t="s">
        <v>169</v>
      </c>
      <c r="J16" s="54" t="s">
        <v>170</v>
      </c>
    </row>
    <row r="17" spans="1:10" ht="13.5" customHeight="1">
      <c r="A17" s="51">
        <v>6</v>
      </c>
      <c r="B17" s="52" t="s">
        <v>171</v>
      </c>
      <c r="C17" s="56" t="s">
        <v>172</v>
      </c>
      <c r="D17" s="57"/>
      <c r="E17" s="57"/>
      <c r="F17" s="57"/>
      <c r="G17" s="57">
        <v>12000</v>
      </c>
      <c r="H17" s="58">
        <f>G17/$G$3</f>
        <v>3.043375712340128</v>
      </c>
      <c r="I17" s="57"/>
      <c r="J17" s="57"/>
    </row>
    <row r="18" spans="1:10" s="65" customFormat="1" ht="13.5" customHeight="1">
      <c r="A18" s="60"/>
      <c r="B18" s="61"/>
      <c r="C18" s="62" t="s">
        <v>173</v>
      </c>
      <c r="D18" s="63" t="s">
        <v>159</v>
      </c>
      <c r="E18" s="63">
        <v>11</v>
      </c>
      <c r="F18" s="63">
        <v>960</v>
      </c>
      <c r="G18" s="54">
        <f>E18*F18</f>
        <v>10560</v>
      </c>
      <c r="H18" s="64">
        <f>G18/$G$3</f>
        <v>2.6781706268593126</v>
      </c>
      <c r="I18" s="63"/>
      <c r="J18" s="63"/>
    </row>
    <row r="19" spans="1:10" s="65" customFormat="1" ht="13.5" customHeight="1">
      <c r="A19" s="60"/>
      <c r="B19" s="61"/>
      <c r="C19" s="62" t="s">
        <v>174</v>
      </c>
      <c r="D19" s="63" t="s">
        <v>159</v>
      </c>
      <c r="E19" s="63">
        <v>2</v>
      </c>
      <c r="F19" s="63">
        <v>550</v>
      </c>
      <c r="G19" s="54">
        <f>E19*F19</f>
        <v>1100</v>
      </c>
      <c r="H19" s="64">
        <f>G19/$G$3</f>
        <v>0.2789761069645117</v>
      </c>
      <c r="I19" s="63"/>
      <c r="J19" s="63"/>
    </row>
    <row r="20" spans="1:10" ht="12.75">
      <c r="A20" s="51"/>
      <c r="B20" s="52"/>
      <c r="C20" s="66" t="s">
        <v>175</v>
      </c>
      <c r="D20" s="67" t="s">
        <v>159</v>
      </c>
      <c r="E20" s="67">
        <v>9</v>
      </c>
      <c r="F20" s="54">
        <v>1240</v>
      </c>
      <c r="G20" s="54">
        <f>E20*F20</f>
        <v>11160</v>
      </c>
      <c r="H20" s="64">
        <f>G20/$G$3</f>
        <v>2.830339412476319</v>
      </c>
      <c r="I20" s="67"/>
      <c r="J20" s="67"/>
    </row>
    <row r="21" spans="1:10" ht="12" customHeight="1">
      <c r="A21" s="51">
        <v>7</v>
      </c>
      <c r="B21" s="52" t="s">
        <v>176</v>
      </c>
      <c r="C21" s="53" t="s">
        <v>177</v>
      </c>
      <c r="D21" s="54" t="s">
        <v>159</v>
      </c>
      <c r="E21" s="54">
        <v>5</v>
      </c>
      <c r="F21" s="54">
        <v>690</v>
      </c>
      <c r="G21" s="54">
        <f>E21*F21</f>
        <v>3450</v>
      </c>
      <c r="H21" s="64">
        <f>G21/$G$3</f>
        <v>0.8749705172977867</v>
      </c>
      <c r="I21" s="68"/>
      <c r="J21" s="54"/>
    </row>
    <row r="22" spans="1:10" ht="12" customHeight="1">
      <c r="A22" s="51"/>
      <c r="B22" s="52"/>
      <c r="C22" s="53" t="s">
        <v>178</v>
      </c>
      <c r="D22" s="54" t="s">
        <v>159</v>
      </c>
      <c r="E22" s="54">
        <v>2</v>
      </c>
      <c r="F22" s="54">
        <v>960</v>
      </c>
      <c r="G22" s="54">
        <f>E22*F22</f>
        <v>1920</v>
      </c>
      <c r="H22" s="64">
        <f>G22/$G$3</f>
        <v>0.48694011397442044</v>
      </c>
      <c r="I22" s="54"/>
      <c r="J22" s="54"/>
    </row>
    <row r="23" spans="1:10" ht="12" customHeight="1">
      <c r="A23" s="51"/>
      <c r="B23" s="52"/>
      <c r="C23" s="53" t="s">
        <v>179</v>
      </c>
      <c r="D23" s="54" t="s">
        <v>159</v>
      </c>
      <c r="E23" s="54">
        <v>6</v>
      </c>
      <c r="F23" s="54">
        <v>830</v>
      </c>
      <c r="G23" s="54">
        <f>E23*F23</f>
        <v>4980</v>
      </c>
      <c r="H23" s="64">
        <f>G23/$G$3</f>
        <v>1.263000920621153</v>
      </c>
      <c r="I23" s="54"/>
      <c r="J23" s="54"/>
    </row>
    <row r="24" spans="1:10" ht="12" customHeight="1">
      <c r="A24" s="51"/>
      <c r="B24" s="52"/>
      <c r="C24" s="53" t="s">
        <v>180</v>
      </c>
      <c r="D24" s="54" t="s">
        <v>159</v>
      </c>
      <c r="E24" s="54">
        <v>22</v>
      </c>
      <c r="F24" s="54">
        <v>560</v>
      </c>
      <c r="G24" s="54">
        <f>E24*F24</f>
        <v>12320</v>
      </c>
      <c r="H24" s="64">
        <f>G24/$G$3</f>
        <v>3.1245323980025312</v>
      </c>
      <c r="I24" s="54"/>
      <c r="J24" s="54"/>
    </row>
    <row r="25" spans="1:10" ht="12" customHeight="1">
      <c r="A25" s="51"/>
      <c r="B25" s="52"/>
      <c r="C25" s="53" t="s">
        <v>181</v>
      </c>
      <c r="D25" s="54" t="s">
        <v>182</v>
      </c>
      <c r="E25" s="54">
        <v>16</v>
      </c>
      <c r="F25" s="54">
        <v>520</v>
      </c>
      <c r="G25" s="54">
        <f>E25*F25</f>
        <v>8320</v>
      </c>
      <c r="H25" s="64">
        <f>G25/$G$3</f>
        <v>2.1100738272224886</v>
      </c>
      <c r="I25" s="54"/>
      <c r="J25" s="54"/>
    </row>
    <row r="26" spans="1:10" ht="11.25" customHeight="1">
      <c r="A26" s="51"/>
      <c r="B26" s="52"/>
      <c r="C26" s="56" t="s">
        <v>172</v>
      </c>
      <c r="D26" s="57"/>
      <c r="E26" s="57"/>
      <c r="F26" s="57"/>
      <c r="G26" s="57">
        <v>12500</v>
      </c>
      <c r="H26" s="58">
        <f>G26/$G$3</f>
        <v>3.1701830336876333</v>
      </c>
      <c r="I26" s="57"/>
      <c r="J26" s="57"/>
    </row>
    <row r="27" spans="1:10" ht="12.75">
      <c r="A27" s="51">
        <v>8</v>
      </c>
      <c r="B27" s="52" t="s">
        <v>183</v>
      </c>
      <c r="C27" s="53" t="s">
        <v>184</v>
      </c>
      <c r="D27" s="54" t="s">
        <v>185</v>
      </c>
      <c r="E27" s="69">
        <v>18</v>
      </c>
      <c r="F27" s="69">
        <v>550</v>
      </c>
      <c r="G27" s="69">
        <f>E27*F27</f>
        <v>9900</v>
      </c>
      <c r="H27" s="64">
        <f>G27/$G$3</f>
        <v>2.5107849626806056</v>
      </c>
      <c r="I27" s="54"/>
      <c r="J27" s="54"/>
    </row>
    <row r="28" spans="1:10" ht="12.75">
      <c r="A28" s="51"/>
      <c r="B28" s="52"/>
      <c r="C28" s="70" t="s">
        <v>186</v>
      </c>
      <c r="D28" s="69" t="s">
        <v>182</v>
      </c>
      <c r="E28" s="69">
        <v>0</v>
      </c>
      <c r="F28" s="69">
        <v>625</v>
      </c>
      <c r="G28" s="69">
        <f>E28*F28</f>
        <v>0</v>
      </c>
      <c r="H28" s="64">
        <f>G28/$G$3</f>
        <v>0</v>
      </c>
      <c r="I28" s="54"/>
      <c r="J28" s="54"/>
    </row>
    <row r="29" spans="1:10" ht="12.75">
      <c r="A29" s="51"/>
      <c r="B29" s="52"/>
      <c r="C29" s="56" t="s">
        <v>172</v>
      </c>
      <c r="D29" s="57"/>
      <c r="E29" s="57"/>
      <c r="F29" s="57"/>
      <c r="G29" s="71">
        <v>7000</v>
      </c>
      <c r="H29" s="58">
        <f>G29/$G$3</f>
        <v>1.7753024988650745</v>
      </c>
      <c r="I29" s="57"/>
      <c r="J29" s="57"/>
    </row>
    <row r="30" spans="1:10" ht="12.75">
      <c r="A30" s="51">
        <v>9</v>
      </c>
      <c r="B30" s="52" t="s">
        <v>187</v>
      </c>
      <c r="C30" s="53" t="s">
        <v>188</v>
      </c>
      <c r="D30" s="54" t="s">
        <v>189</v>
      </c>
      <c r="E30" s="54">
        <v>3</v>
      </c>
      <c r="F30" s="54">
        <v>300</v>
      </c>
      <c r="G30" s="69">
        <f>E30*F30</f>
        <v>900</v>
      </c>
      <c r="H30" s="58">
        <f>G30/$G$3</f>
        <v>0.2282531784255096</v>
      </c>
      <c r="I30" s="54"/>
      <c r="J30" s="54"/>
    </row>
    <row r="31" spans="1:10" ht="12.75">
      <c r="A31" s="51"/>
      <c r="B31" s="52"/>
      <c r="C31" s="53" t="s">
        <v>190</v>
      </c>
      <c r="D31" s="54" t="s">
        <v>182</v>
      </c>
      <c r="E31" s="54"/>
      <c r="F31" s="54">
        <v>9600</v>
      </c>
      <c r="G31" s="54">
        <f>E31*F31</f>
        <v>0</v>
      </c>
      <c r="H31" s="55">
        <f>G31/$G$3</f>
        <v>0</v>
      </c>
      <c r="I31" s="54"/>
      <c r="J31" s="54"/>
    </row>
    <row r="32" spans="1:10" ht="12.75">
      <c r="A32" s="51"/>
      <c r="B32" s="52"/>
      <c r="C32" s="53" t="s">
        <v>191</v>
      </c>
      <c r="D32" s="54" t="s">
        <v>182</v>
      </c>
      <c r="E32" s="54"/>
      <c r="F32" s="54">
        <v>2000</v>
      </c>
      <c r="G32" s="54">
        <f>E32*F32</f>
        <v>0</v>
      </c>
      <c r="H32" s="55">
        <f>G32/$G$3</f>
        <v>0</v>
      </c>
      <c r="I32" s="54"/>
      <c r="J32" s="54"/>
    </row>
    <row r="33" spans="1:10" ht="12.75">
      <c r="A33" s="72"/>
      <c r="B33" s="52"/>
      <c r="C33" s="73" t="s">
        <v>192</v>
      </c>
      <c r="D33" s="52"/>
      <c r="E33" s="52"/>
      <c r="F33" s="52"/>
      <c r="G33" s="52">
        <f>SUM(G9:G32)</f>
        <v>168010</v>
      </c>
      <c r="H33" s="74">
        <f>G33/$G$3</f>
        <v>42.609796119188736</v>
      </c>
      <c r="I33" s="54"/>
      <c r="J33" s="54"/>
    </row>
    <row r="35" spans="1:10" s="42" customFormat="1" ht="12.75">
      <c r="A35" s="41"/>
      <c r="B35" s="41"/>
      <c r="C35" s="75" t="s">
        <v>193</v>
      </c>
      <c r="D35" s="75"/>
      <c r="E35" s="75"/>
      <c r="F35" s="75"/>
      <c r="G35" s="75">
        <f>G15+G26+G17+G29</f>
        <v>38000</v>
      </c>
      <c r="I35" s="41"/>
      <c r="J35" s="41"/>
    </row>
    <row r="36" spans="1:10" s="42" customFormat="1" ht="12.75">
      <c r="A36" s="41"/>
      <c r="B36" s="41"/>
      <c r="C36" s="76"/>
      <c r="D36" s="76"/>
      <c r="E36" s="76"/>
      <c r="F36" s="76"/>
      <c r="G36" s="76"/>
      <c r="I36" s="41"/>
      <c r="J36" s="41"/>
    </row>
    <row r="37" spans="1:10" s="42" customFormat="1" ht="12.75">
      <c r="A37" s="41"/>
      <c r="B37" s="41"/>
      <c r="C37" s="76"/>
      <c r="D37" s="76"/>
      <c r="E37" s="76"/>
      <c r="F37" s="76"/>
      <c r="G37" s="76"/>
      <c r="I37" s="41"/>
      <c r="J37" s="41"/>
    </row>
    <row r="38" spans="1:10" s="42" customFormat="1" ht="12.75">
      <c r="A38" s="41"/>
      <c r="B38" s="41"/>
      <c r="C38" s="77" t="s">
        <v>194</v>
      </c>
      <c r="D38" s="78"/>
      <c r="E38" s="79">
        <f>G33/G3/12</f>
        <v>3.550816343265728</v>
      </c>
      <c r="F38" s="41"/>
      <c r="G38" s="41"/>
      <c r="I38" s="41"/>
      <c r="J38" s="41"/>
    </row>
    <row r="39" spans="1:10" s="42" customFormat="1" ht="12.75">
      <c r="A39" s="41"/>
      <c r="B39" s="41"/>
      <c r="C39" s="80"/>
      <c r="D39" s="81"/>
      <c r="E39" s="82"/>
      <c r="F39" s="41"/>
      <c r="G39" s="41"/>
      <c r="I39" s="41"/>
      <c r="J39" s="41"/>
    </row>
    <row r="40" spans="1:10" s="42" customFormat="1" ht="12.75">
      <c r="A40" s="41"/>
      <c r="B40" s="41"/>
      <c r="C40" s="41" t="s">
        <v>193</v>
      </c>
      <c r="D40" s="41"/>
      <c r="E40" s="83">
        <f>G35/G3/12</f>
        <v>0.803113035200867</v>
      </c>
      <c r="F40" s="41"/>
      <c r="G40" s="41"/>
      <c r="I40" s="41"/>
      <c r="J40" s="41"/>
    </row>
  </sheetData>
  <sheetProtection selectLockedCells="1" selectUnlockedCells="1"/>
  <mergeCells count="12">
    <mergeCell ref="A1:J1"/>
    <mergeCell ref="A2:J2"/>
    <mergeCell ref="A6:A8"/>
    <mergeCell ref="B6:B8"/>
    <mergeCell ref="C6:C8"/>
    <mergeCell ref="D6:I6"/>
    <mergeCell ref="J6:J8"/>
    <mergeCell ref="D7:E7"/>
    <mergeCell ref="F7:F8"/>
    <mergeCell ref="G7:G8"/>
    <mergeCell ref="H7:H8"/>
    <mergeCell ref="I7:I8"/>
  </mergeCells>
  <printOptions/>
  <pageMargins left="0.5097222222222222" right="0.30972222222222223" top="0.30972222222222223" bottom="0.30972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2015-03-18T05:48:21Z</cp:lastPrinted>
  <dcterms:created xsi:type="dcterms:W3CDTF">2011-02-08T15:07:09Z</dcterms:created>
  <dcterms:modified xsi:type="dcterms:W3CDTF">2015-03-23T05:25:00Z</dcterms:modified>
  <cp:category/>
  <cp:version/>
  <cp:contentType/>
  <cp:contentStatus/>
  <cp:revision>1</cp:revision>
</cp:coreProperties>
</file>